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7115" windowHeight="8955" activeTab="0"/>
  </bookViews>
  <sheets>
    <sheet name="Pubblicaz._previs._spesa 2016" sheetId="1" r:id="rId1"/>
  </sheets>
  <definedNames/>
  <calcPr fullCalcOnLoad="1"/>
</workbook>
</file>

<file path=xl/sharedStrings.xml><?xml version="1.0" encoding="utf-8"?>
<sst xmlns="http://schemas.openxmlformats.org/spreadsheetml/2006/main" count="69" uniqueCount="46">
  <si>
    <t>Spesa</t>
  </si>
  <si>
    <t>INTEVENTI/FUNZIONI E SERVIZI</t>
  </si>
  <si>
    <t>Funzioni generali di Amministrazione, di gestione e di controllo</t>
  </si>
  <si>
    <t>Funzioni relative alla giustizia</t>
  </si>
  <si>
    <t>Funzioni di polizia locale</t>
  </si>
  <si>
    <t>Funzioni di istruzione pubblica</t>
  </si>
  <si>
    <t>Funzioni relative alla cultura ed ai beni culturali</t>
  </si>
  <si>
    <t>Funzioni nel settore sportivo e ricreativo</t>
  </si>
  <si>
    <t>Funzioni nel campo turistico</t>
  </si>
  <si>
    <t>Funzioni nel campo della viabilità e dei trasporti</t>
  </si>
  <si>
    <t>Funzioni riguardanti la gestione del territorio e dell'ambiente</t>
  </si>
  <si>
    <t>Funzioni nel settore sociale</t>
  </si>
  <si>
    <t>Funzioni nel campo dello sviluppo economico</t>
  </si>
  <si>
    <t>Funzioni relative ai servizi produttivi</t>
  </si>
  <si>
    <t>Totale spese</t>
  </si>
  <si>
    <t>Competenza</t>
  </si>
  <si>
    <t>Personale</t>
  </si>
  <si>
    <t>Acquisto di beni di consumo e/o materie prime</t>
  </si>
  <si>
    <t>Prestazioni di servizi</t>
  </si>
  <si>
    <t xml:space="preserve">Utilizzo di beni di terzi </t>
  </si>
  <si>
    <t>Trasferimenti</t>
  </si>
  <si>
    <t>Interessi passivi e oneri finanziari diversi</t>
  </si>
  <si>
    <t>Imposte e tasse</t>
  </si>
  <si>
    <t>Oneri straordinari della gestione corrente</t>
  </si>
  <si>
    <t>Ammortamenti di esercizio</t>
  </si>
  <si>
    <t>Fondo svalutazione crediti</t>
  </si>
  <si>
    <t>Fondo di riserva</t>
  </si>
  <si>
    <t>TOTALE TITOLO  1^-SPESE CORRENTI</t>
  </si>
  <si>
    <t>Acquisizione di beni immobili</t>
  </si>
  <si>
    <t>Espropri e servitù onerose</t>
  </si>
  <si>
    <t>Acquisto di beni specifici per realizzazioni in economia</t>
  </si>
  <si>
    <t>Utilizzo di beni di terzi per realizzazioni in economia</t>
  </si>
  <si>
    <t>Acquisizioni di beni mobili, macchine ed attrezzature tecnico-scientifiche</t>
  </si>
  <si>
    <t>Incarichi professionali esterni</t>
  </si>
  <si>
    <t>Trasferimenti di capitali</t>
  </si>
  <si>
    <t>Partecipazioni azionarie</t>
  </si>
  <si>
    <t>Conferimenti di capitale</t>
  </si>
  <si>
    <t>Concessioni di crediti e anticipazioni</t>
  </si>
  <si>
    <t>TOTALE TITOLO  2^-SPESE IN CONTO CAPITALE</t>
  </si>
  <si>
    <t>TOTALE TITOLO  4^-SPESE  PER SERVIZI PER CONTO DI TERZI</t>
  </si>
  <si>
    <t>TOTALE SPESE PER CLASSIFICAZIONE FUNZIONALE</t>
  </si>
  <si>
    <t>DATI PREVISIONALI ANNO 2016</t>
  </si>
  <si>
    <t xml:space="preserve">CASSA </t>
  </si>
  <si>
    <t>TOTALE TITOLO  3^-SPESE  PER RIMBORSO DI PRESTITI (comprende anticipazione di cassa)</t>
  </si>
  <si>
    <t xml:space="preserve">Schemi DPR 194/1996 </t>
  </si>
  <si>
    <t>CASSA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</si>
</sst>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.00\ ;\-#,##0.00\ ;&quot; -&quot;00\ ;@\ "/>
  </numFmts>
  <fonts count="6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u val="single"/>
      <sz val="8.25"/>
      <color indexed="12"/>
      <name val="Calibri"/>
      <family val="2"/>
    </font>
    <font>
      <u val="single"/>
      <sz val="8.25"/>
      <color indexed="36"/>
      <name val="Calibri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thick">
        <color indexed="8"/>
      </top>
      <bottom style="hair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hair">
        <color indexed="8"/>
      </right>
      <top style="thick">
        <color indexed="8"/>
      </top>
      <bottom style="thick">
        <color indexed="8"/>
      </bottom>
    </border>
    <border>
      <left style="hair">
        <color indexed="8"/>
      </left>
      <right style="thick">
        <color indexed="8"/>
      </right>
      <top style="thick">
        <color indexed="8"/>
      </top>
      <bottom style="thick">
        <color indexed="8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64" fontId="0" fillId="0" borderId="0" applyBorder="0" applyProtection="0">
      <alignment/>
    </xf>
    <xf numFmtId="9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3" fillId="0" borderId="1" xfId="0" applyNumberFormat="1" applyFont="1" applyBorder="1" applyAlignment="1">
      <alignment horizontal="center" wrapText="1"/>
    </xf>
    <xf numFmtId="0" fontId="0" fillId="0" borderId="2" xfId="0" applyNumberFormat="1" applyFont="1" applyBorder="1" applyAlignment="1">
      <alignment/>
    </xf>
    <xf numFmtId="164" fontId="0" fillId="0" borderId="3" xfId="19" applyNumberFormat="1" applyBorder="1">
      <alignment/>
    </xf>
    <xf numFmtId="0" fontId="0" fillId="0" borderId="4" xfId="0" applyNumberFormat="1" applyFont="1" applyBorder="1" applyAlignment="1">
      <alignment/>
    </xf>
    <xf numFmtId="0" fontId="0" fillId="0" borderId="5" xfId="0" applyNumberFormat="1" applyBorder="1" applyAlignment="1">
      <alignment/>
    </xf>
    <xf numFmtId="164" fontId="2" fillId="0" borderId="6" xfId="19" applyNumberFormat="1" applyFont="1" applyBorder="1">
      <alignment/>
    </xf>
    <xf numFmtId="0" fontId="0" fillId="0" borderId="3" xfId="0" applyNumberFormat="1" applyBorder="1" applyAlignment="1">
      <alignment/>
    </xf>
    <xf numFmtId="164" fontId="2" fillId="0" borderId="6" xfId="0" applyNumberFormat="1" applyFont="1" applyBorder="1" applyAlignment="1">
      <alignment/>
    </xf>
    <xf numFmtId="164" fontId="2" fillId="0" borderId="3" xfId="0" applyNumberFormat="1" applyFont="1" applyBorder="1" applyAlignment="1">
      <alignment/>
    </xf>
    <xf numFmtId="164" fontId="2" fillId="0" borderId="3" xfId="19" applyNumberFormat="1" applyFont="1" applyBorder="1">
      <alignment/>
    </xf>
    <xf numFmtId="0" fontId="0" fillId="0" borderId="7" xfId="0" applyNumberFormat="1" applyFont="1" applyBorder="1" applyAlignment="1">
      <alignment horizontal="center" wrapText="1"/>
    </xf>
    <xf numFmtId="0" fontId="0" fillId="0" borderId="8" xfId="0" applyNumberFormat="1" applyFont="1" applyBorder="1" applyAlignment="1">
      <alignment horizontal="center" wrapText="1"/>
    </xf>
    <xf numFmtId="0" fontId="0" fillId="0" borderId="9" xfId="0" applyNumberFormat="1" applyFont="1" applyBorder="1" applyAlignment="1">
      <alignment horizontal="center" wrapText="1"/>
    </xf>
    <xf numFmtId="0" fontId="0" fillId="0" borderId="10" xfId="0" applyNumberFormat="1" applyBorder="1" applyAlignment="1">
      <alignment/>
    </xf>
    <xf numFmtId="0" fontId="0" fillId="0" borderId="4" xfId="0" applyNumberFormat="1" applyBorder="1" applyAlignment="1">
      <alignment horizontal="left"/>
    </xf>
    <xf numFmtId="164" fontId="0" fillId="0" borderId="4" xfId="19" applyNumberFormat="1" applyBorder="1">
      <alignment/>
    </xf>
    <xf numFmtId="164" fontId="0" fillId="0" borderId="3" xfId="0" applyNumberFormat="1" applyFont="1" applyBorder="1" applyAlignment="1">
      <alignment/>
    </xf>
    <xf numFmtId="164" fontId="0" fillId="0" borderId="3" xfId="0" applyNumberFormat="1" applyBorder="1" applyAlignment="1">
      <alignment/>
    </xf>
    <xf numFmtId="0" fontId="0" fillId="0" borderId="11" xfId="0" applyNumberFormat="1" applyBorder="1" applyAlignment="1">
      <alignment horizontal="left"/>
    </xf>
    <xf numFmtId="164" fontId="2" fillId="0" borderId="6" xfId="19" applyNumberFormat="1" applyFont="1" applyFill="1" applyBorder="1">
      <alignment/>
    </xf>
    <xf numFmtId="0" fontId="2" fillId="0" borderId="6" xfId="0" applyNumberFormat="1" applyFont="1" applyBorder="1" applyAlignment="1">
      <alignment/>
    </xf>
    <xf numFmtId="0" fontId="2" fillId="0" borderId="11" xfId="0" applyNumberFormat="1" applyFont="1" applyBorder="1" applyAlignment="1">
      <alignment/>
    </xf>
    <xf numFmtId="164" fontId="0" fillId="0" borderId="6" xfId="0" applyNumberFormat="1" applyBorder="1" applyAlignment="1">
      <alignment/>
    </xf>
    <xf numFmtId="164" fontId="0" fillId="0" borderId="6" xfId="0" applyNumberFormat="1" applyFont="1" applyBorder="1" applyAlignment="1">
      <alignment/>
    </xf>
    <xf numFmtId="0" fontId="0" fillId="0" borderId="4" xfId="0" applyNumberFormat="1" applyFill="1" applyBorder="1" applyAlignment="1">
      <alignment horizontal="left"/>
    </xf>
    <xf numFmtId="0" fontId="2" fillId="0" borderId="12" xfId="0" applyNumberFormat="1" applyFont="1" applyBorder="1" applyAlignment="1">
      <alignment wrapText="1"/>
    </xf>
    <xf numFmtId="0" fontId="2" fillId="0" borderId="0" xfId="0" applyNumberFormat="1" applyFont="1" applyBorder="1" applyAlignment="1">
      <alignment horizontal="left" wrapText="1"/>
    </xf>
    <xf numFmtId="0" fontId="2" fillId="0" borderId="12" xfId="0" applyNumberFormat="1" applyFont="1" applyBorder="1" applyAlignment="1">
      <alignment horizontal="left" wrapText="1"/>
    </xf>
    <xf numFmtId="0" fontId="2" fillId="0" borderId="13" xfId="0" applyNumberFormat="1" applyFont="1" applyBorder="1" applyAlignment="1">
      <alignment wrapText="1"/>
    </xf>
    <xf numFmtId="0" fontId="0" fillId="0" borderId="12" xfId="0" applyNumberFormat="1" applyFont="1" applyBorder="1" applyAlignment="1">
      <alignment wrapText="1"/>
    </xf>
    <xf numFmtId="0" fontId="0" fillId="0" borderId="12" xfId="0" applyNumberFormat="1" applyFill="1" applyBorder="1" applyAlignment="1">
      <alignment wrapText="1"/>
    </xf>
    <xf numFmtId="0" fontId="0" fillId="0" borderId="12" xfId="0" applyNumberFormat="1" applyFont="1" applyFill="1" applyBorder="1" applyAlignment="1">
      <alignment wrapText="1"/>
    </xf>
    <xf numFmtId="0" fontId="0" fillId="0" borderId="14" xfId="0" applyNumberFormat="1" applyFont="1" applyBorder="1" applyAlignment="1">
      <alignment horizontal="center" wrapText="1"/>
    </xf>
    <xf numFmtId="0" fontId="0" fillId="0" borderId="15" xfId="0" applyNumberFormat="1" applyFont="1" applyBorder="1" applyAlignment="1">
      <alignment horizontal="center" wrapText="1"/>
    </xf>
    <xf numFmtId="0" fontId="0" fillId="0" borderId="12" xfId="0" applyNumberFormat="1" applyFont="1" applyBorder="1" applyAlignment="1">
      <alignment/>
    </xf>
    <xf numFmtId="0" fontId="3" fillId="0" borderId="16" xfId="0" applyNumberFormat="1" applyFont="1" applyBorder="1" applyAlignment="1">
      <alignment horizontal="center" vertical="center"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Migliaia_entrata _spesa  bilancio di previsione 2015 CERVIA dpr 194_96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37"/>
  <sheetViews>
    <sheetView tabSelected="1" zoomScale="75" zoomScaleNormal="75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6" sqref="A6"/>
      <selection pane="bottomRight" activeCell="P7" sqref="P7"/>
    </sheetView>
  </sheetViews>
  <sheetFormatPr defaultColWidth="9.140625" defaultRowHeight="15"/>
  <cols>
    <col min="1" max="1" width="5.28125" style="2" customWidth="1"/>
    <col min="2" max="2" width="8.7109375" style="2" customWidth="1"/>
    <col min="3" max="3" width="16.57421875" style="2" customWidth="1"/>
    <col min="4" max="4" width="14.421875" style="2" customWidth="1"/>
    <col min="5" max="5" width="14.7109375" style="2" customWidth="1"/>
    <col min="6" max="6" width="12.140625" style="2" customWidth="1"/>
    <col min="7" max="7" width="12.57421875" style="2" customWidth="1"/>
    <col min="8" max="8" width="14.8515625" style="2" customWidth="1"/>
    <col min="9" max="9" width="13.57421875" style="2" customWidth="1"/>
    <col min="10" max="10" width="13.7109375" style="2" customWidth="1"/>
    <col min="11" max="11" width="14.140625" style="2" customWidth="1"/>
    <col min="12" max="12" width="14.8515625" style="2" customWidth="1"/>
    <col min="13" max="13" width="14.28125" style="2" customWidth="1"/>
    <col min="14" max="14" width="13.421875" style="2" customWidth="1"/>
    <col min="15" max="15" width="12.57421875" style="2" customWidth="1"/>
    <col min="16" max="16" width="13.421875" style="2" customWidth="1"/>
    <col min="17" max="17" width="14.421875" style="2" customWidth="1"/>
    <col min="18" max="18" width="16.00390625" style="2" customWidth="1"/>
    <col min="19" max="19" width="13.57421875" style="2" customWidth="1"/>
    <col min="20" max="20" width="18.00390625" style="2" customWidth="1"/>
    <col min="21" max="21" width="14.57421875" style="2" customWidth="1"/>
    <col min="22" max="22" width="15.57421875" style="2" customWidth="1"/>
    <col min="23" max="23" width="13.57421875" style="2" customWidth="1"/>
    <col min="24" max="24" width="13.7109375" style="2" customWidth="1"/>
    <col min="25" max="25" width="12.57421875" style="2" customWidth="1"/>
    <col min="26" max="26" width="15.28125" style="2" customWidth="1"/>
    <col min="27" max="27" width="10.7109375" style="2" customWidth="1"/>
    <col min="28" max="28" width="15.7109375" style="2" customWidth="1"/>
    <col min="29" max="29" width="14.421875" style="2" customWidth="1"/>
    <col min="30" max="16384" width="8.7109375" style="2" customWidth="1"/>
  </cols>
  <sheetData>
    <row r="1" spans="1:2" ht="15">
      <c r="A1" s="1" t="s">
        <v>0</v>
      </c>
      <c r="B1" s="1"/>
    </row>
    <row r="2" spans="1:5" ht="15">
      <c r="A2" s="1" t="s">
        <v>41</v>
      </c>
      <c r="B2" s="1"/>
      <c r="E2" s="2" t="s">
        <v>44</v>
      </c>
    </row>
    <row r="4" spans="1:29" ht="15" customHeight="1">
      <c r="A4" s="38" t="s">
        <v>1</v>
      </c>
      <c r="B4" s="38"/>
      <c r="C4" s="38"/>
      <c r="D4" s="35" t="s">
        <v>2</v>
      </c>
      <c r="E4" s="35"/>
      <c r="F4" s="35" t="s">
        <v>3</v>
      </c>
      <c r="G4" s="35"/>
      <c r="H4" s="35" t="s">
        <v>4</v>
      </c>
      <c r="I4" s="35"/>
      <c r="J4" s="35" t="s">
        <v>5</v>
      </c>
      <c r="K4" s="35"/>
      <c r="L4" s="35" t="s">
        <v>6</v>
      </c>
      <c r="M4" s="35"/>
      <c r="N4" s="35" t="s">
        <v>7</v>
      </c>
      <c r="O4" s="35"/>
      <c r="P4" s="35" t="s">
        <v>8</v>
      </c>
      <c r="Q4" s="35"/>
      <c r="R4" s="35" t="s">
        <v>9</v>
      </c>
      <c r="S4" s="35"/>
      <c r="T4" s="35" t="s">
        <v>10</v>
      </c>
      <c r="U4" s="35"/>
      <c r="V4" s="35" t="s">
        <v>11</v>
      </c>
      <c r="W4" s="35"/>
      <c r="X4" s="35" t="s">
        <v>12</v>
      </c>
      <c r="Y4" s="35"/>
      <c r="Z4" s="35" t="s">
        <v>13</v>
      </c>
      <c r="AA4" s="35"/>
      <c r="AB4" s="36" t="s">
        <v>14</v>
      </c>
      <c r="AC4" s="36"/>
    </row>
    <row r="5" spans="1:29" ht="15">
      <c r="A5" s="38"/>
      <c r="B5" s="38"/>
      <c r="C5" s="38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6"/>
      <c r="AC5" s="36"/>
    </row>
    <row r="6" spans="1:29" ht="15">
      <c r="A6" s="38"/>
      <c r="B6" s="38"/>
      <c r="C6" s="38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6"/>
      <c r="AC6" s="36"/>
    </row>
    <row r="7" spans="1:29" s="7" customFormat="1" ht="15">
      <c r="A7" s="38"/>
      <c r="B7" s="38"/>
      <c r="C7" s="38"/>
      <c r="D7" s="13" t="s">
        <v>15</v>
      </c>
      <c r="E7" s="3" t="s">
        <v>42</v>
      </c>
      <c r="F7" s="13" t="s">
        <v>15</v>
      </c>
      <c r="G7" s="3" t="s">
        <v>42</v>
      </c>
      <c r="H7" s="13" t="s">
        <v>15</v>
      </c>
      <c r="I7" s="3" t="s">
        <v>42</v>
      </c>
      <c r="J7" s="13" t="s">
        <v>15</v>
      </c>
      <c r="K7" s="3" t="s">
        <v>45</v>
      </c>
      <c r="L7" s="13" t="s">
        <v>15</v>
      </c>
      <c r="M7" s="3" t="s">
        <v>42</v>
      </c>
      <c r="N7" s="14" t="s">
        <v>15</v>
      </c>
      <c r="O7" s="3" t="s">
        <v>42</v>
      </c>
      <c r="P7" s="15" t="s">
        <v>15</v>
      </c>
      <c r="Q7" s="3" t="s">
        <v>42</v>
      </c>
      <c r="R7" s="13" t="s">
        <v>15</v>
      </c>
      <c r="S7" s="3" t="s">
        <v>42</v>
      </c>
      <c r="T7" s="14" t="s">
        <v>15</v>
      </c>
      <c r="U7" s="3" t="s">
        <v>42</v>
      </c>
      <c r="V7" s="15" t="s">
        <v>15</v>
      </c>
      <c r="W7" s="3" t="s">
        <v>42</v>
      </c>
      <c r="X7" s="13" t="s">
        <v>15</v>
      </c>
      <c r="Y7" s="3" t="s">
        <v>45</v>
      </c>
      <c r="Z7" s="13" t="s">
        <v>15</v>
      </c>
      <c r="AA7" s="3" t="s">
        <v>45</v>
      </c>
      <c r="AB7" s="13" t="s">
        <v>15</v>
      </c>
      <c r="AC7" s="3" t="s">
        <v>42</v>
      </c>
    </row>
    <row r="8" spans="1:29" ht="15">
      <c r="A8" s="6"/>
      <c r="D8" s="16"/>
      <c r="E8" s="16"/>
      <c r="F8" s="16"/>
      <c r="G8" s="16"/>
      <c r="H8" s="16"/>
      <c r="I8" s="16"/>
      <c r="J8" s="16"/>
      <c r="K8" s="16"/>
      <c r="L8" s="16"/>
      <c r="M8" s="4"/>
      <c r="N8" s="9"/>
      <c r="O8" s="9"/>
      <c r="P8" s="16"/>
      <c r="Q8" s="16"/>
      <c r="R8" s="16"/>
      <c r="S8" s="4"/>
      <c r="T8" s="9"/>
      <c r="U8" s="9"/>
      <c r="V8" s="16"/>
      <c r="W8" s="16"/>
      <c r="X8" s="16"/>
      <c r="Y8" s="16"/>
      <c r="Z8" s="16"/>
      <c r="AA8" s="16"/>
      <c r="AB8" s="16"/>
      <c r="AC8" s="16"/>
    </row>
    <row r="9" spans="1:29" ht="15">
      <c r="A9" s="17">
        <v>1</v>
      </c>
      <c r="B9" s="37" t="s">
        <v>16</v>
      </c>
      <c r="C9" s="37"/>
      <c r="D9" s="5">
        <v>4666869.53</v>
      </c>
      <c r="E9" s="5">
        <v>4228979.44</v>
      </c>
      <c r="F9" s="5">
        <v>100222.61</v>
      </c>
      <c r="G9" s="5">
        <v>100222.61</v>
      </c>
      <c r="H9" s="5">
        <v>2754311.37</v>
      </c>
      <c r="I9" s="5">
        <v>2622160.32</v>
      </c>
      <c r="J9" s="5">
        <v>345374.78</v>
      </c>
      <c r="K9" s="5">
        <v>333960.14</v>
      </c>
      <c r="L9" s="5">
        <v>289505</v>
      </c>
      <c r="M9" s="18">
        <v>289505</v>
      </c>
      <c r="N9" s="5">
        <v>0</v>
      </c>
      <c r="O9" s="5">
        <v>0</v>
      </c>
      <c r="P9" s="5">
        <v>192854.72</v>
      </c>
      <c r="Q9" s="5">
        <v>190570.84</v>
      </c>
      <c r="R9" s="5">
        <v>0</v>
      </c>
      <c r="S9" s="18">
        <v>0</v>
      </c>
      <c r="T9" s="5">
        <v>1498775.63</v>
      </c>
      <c r="U9" s="5">
        <v>1491757.63</v>
      </c>
      <c r="V9" s="5">
        <v>506489.65</v>
      </c>
      <c r="W9" s="5">
        <v>493632.1</v>
      </c>
      <c r="X9" s="5">
        <v>263339.28</v>
      </c>
      <c r="Y9" s="5">
        <v>263339.28</v>
      </c>
      <c r="Z9" s="5">
        <v>0</v>
      </c>
      <c r="AA9" s="5">
        <v>0</v>
      </c>
      <c r="AB9" s="19">
        <f aca="true" t="shared" si="0" ref="AB9:AB19">D9+F9+H9+J9+L9+N9+P9+R9+T9+V9+X9</f>
        <v>10617742.57</v>
      </c>
      <c r="AC9" s="19">
        <f aca="true" t="shared" si="1" ref="AC9:AC19">E9+G9+I9+K9+M9+O9+Q9+S9+U9+W9+Y9</f>
        <v>10014127.36</v>
      </c>
    </row>
    <row r="10" spans="1:29" ht="47.25" customHeight="1">
      <c r="A10" s="17">
        <v>2</v>
      </c>
      <c r="B10" s="32" t="s">
        <v>17</v>
      </c>
      <c r="C10" s="32"/>
      <c r="D10" s="5">
        <v>473384.16</v>
      </c>
      <c r="E10" s="5">
        <v>473384.16</v>
      </c>
      <c r="F10" s="5">
        <v>4418.25</v>
      </c>
      <c r="G10" s="5">
        <v>4418.25</v>
      </c>
      <c r="H10" s="5">
        <v>112957.17</v>
      </c>
      <c r="I10" s="5">
        <v>112957.17</v>
      </c>
      <c r="J10" s="5">
        <v>48246.87</v>
      </c>
      <c r="K10" s="5">
        <v>48246.87</v>
      </c>
      <c r="L10" s="5">
        <v>18715.39</v>
      </c>
      <c r="M10" s="18">
        <v>18715.39</v>
      </c>
      <c r="N10" s="5">
        <v>1355.07</v>
      </c>
      <c r="O10" s="5">
        <v>1355.07</v>
      </c>
      <c r="P10" s="5">
        <v>10450.65</v>
      </c>
      <c r="Q10" s="5">
        <v>10450.65</v>
      </c>
      <c r="R10" s="5">
        <v>47930.39</v>
      </c>
      <c r="S10" s="18">
        <v>47930.39</v>
      </c>
      <c r="T10" s="5">
        <v>73140.07</v>
      </c>
      <c r="U10" s="5">
        <v>73140.07</v>
      </c>
      <c r="V10" s="5">
        <v>34520.49</v>
      </c>
      <c r="W10" s="5">
        <v>34520.49</v>
      </c>
      <c r="X10" s="5">
        <v>2970.26</v>
      </c>
      <c r="Y10" s="5">
        <v>2970.26</v>
      </c>
      <c r="Z10" s="5">
        <v>0</v>
      </c>
      <c r="AA10" s="5">
        <v>0</v>
      </c>
      <c r="AB10" s="19">
        <f t="shared" si="0"/>
        <v>828088.77</v>
      </c>
      <c r="AC10" s="19">
        <f t="shared" si="1"/>
        <v>828088.77</v>
      </c>
    </row>
    <row r="11" spans="1:29" ht="15" customHeight="1">
      <c r="A11" s="17">
        <v>3</v>
      </c>
      <c r="B11" s="32" t="s">
        <v>18</v>
      </c>
      <c r="C11" s="32"/>
      <c r="D11" s="5">
        <v>3929098.6</v>
      </c>
      <c r="E11" s="5">
        <v>3929098.6</v>
      </c>
      <c r="F11" s="5">
        <v>149382</v>
      </c>
      <c r="G11" s="5">
        <v>149382</v>
      </c>
      <c r="H11" s="5">
        <v>919880.5</v>
      </c>
      <c r="I11" s="5">
        <v>919880.5</v>
      </c>
      <c r="J11" s="5">
        <v>1897364.91</v>
      </c>
      <c r="K11" s="5">
        <v>1897364.91</v>
      </c>
      <c r="L11" s="5">
        <v>466691.45</v>
      </c>
      <c r="M11" s="18">
        <v>466691.45</v>
      </c>
      <c r="N11" s="5">
        <v>382207.78</v>
      </c>
      <c r="O11" s="5">
        <v>382207.78</v>
      </c>
      <c r="P11" s="5">
        <v>1020931.8</v>
      </c>
      <c r="Q11" s="5">
        <v>1020931.8</v>
      </c>
      <c r="R11" s="5">
        <v>3207500</v>
      </c>
      <c r="S11" s="18">
        <v>3207500</v>
      </c>
      <c r="T11" s="5">
        <v>10551412.54</v>
      </c>
      <c r="U11" s="5">
        <v>10551412.54</v>
      </c>
      <c r="V11" s="5">
        <v>5163527.53</v>
      </c>
      <c r="W11" s="5">
        <v>4563527.53</v>
      </c>
      <c r="X11" s="5">
        <v>23484</v>
      </c>
      <c r="Y11" s="5">
        <v>23484</v>
      </c>
      <c r="Z11" s="5">
        <v>0</v>
      </c>
      <c r="AA11" s="5">
        <v>0</v>
      </c>
      <c r="AB11" s="19">
        <f t="shared" si="0"/>
        <v>27711481.11</v>
      </c>
      <c r="AC11" s="19">
        <f t="shared" si="1"/>
        <v>27111481.11</v>
      </c>
    </row>
    <row r="12" spans="1:29" ht="15" customHeight="1">
      <c r="A12" s="17">
        <v>4</v>
      </c>
      <c r="B12" s="32" t="s">
        <v>19</v>
      </c>
      <c r="C12" s="32"/>
      <c r="D12" s="5">
        <v>321600</v>
      </c>
      <c r="E12" s="5">
        <v>321600</v>
      </c>
      <c r="F12" s="5">
        <v>0</v>
      </c>
      <c r="G12" s="5">
        <v>0</v>
      </c>
      <c r="H12" s="5">
        <v>1600</v>
      </c>
      <c r="I12" s="5">
        <v>1600</v>
      </c>
      <c r="J12" s="5">
        <v>800</v>
      </c>
      <c r="K12" s="5">
        <v>800</v>
      </c>
      <c r="L12" s="5">
        <v>800</v>
      </c>
      <c r="M12" s="18">
        <v>800</v>
      </c>
      <c r="N12" s="5">
        <v>0</v>
      </c>
      <c r="O12" s="5">
        <v>0</v>
      </c>
      <c r="P12" s="5">
        <v>800</v>
      </c>
      <c r="Q12" s="5">
        <v>800</v>
      </c>
      <c r="R12" s="5">
        <v>77600</v>
      </c>
      <c r="S12" s="5">
        <v>77600</v>
      </c>
      <c r="T12" s="5">
        <v>154250</v>
      </c>
      <c r="U12" s="5">
        <v>154250</v>
      </c>
      <c r="V12" s="5">
        <v>49808</v>
      </c>
      <c r="W12" s="5">
        <v>49808</v>
      </c>
      <c r="X12" s="5">
        <v>3930</v>
      </c>
      <c r="Y12" s="5">
        <v>3930</v>
      </c>
      <c r="Z12" s="5">
        <v>0</v>
      </c>
      <c r="AA12" s="5">
        <v>0</v>
      </c>
      <c r="AB12" s="19">
        <f t="shared" si="0"/>
        <v>611188</v>
      </c>
      <c r="AC12" s="19">
        <f t="shared" si="1"/>
        <v>611188</v>
      </c>
    </row>
    <row r="13" spans="1:29" ht="15" customHeight="1">
      <c r="A13" s="17">
        <v>5</v>
      </c>
      <c r="B13" s="32" t="s">
        <v>20</v>
      </c>
      <c r="C13" s="32"/>
      <c r="D13" s="5">
        <v>702350.02</v>
      </c>
      <c r="E13" s="5">
        <v>702350.02</v>
      </c>
      <c r="F13" s="5">
        <v>0</v>
      </c>
      <c r="G13" s="5">
        <v>0</v>
      </c>
      <c r="H13" s="5">
        <v>26000</v>
      </c>
      <c r="I13" s="5">
        <v>26000</v>
      </c>
      <c r="J13" s="5">
        <v>314973</v>
      </c>
      <c r="K13" s="5">
        <v>314973</v>
      </c>
      <c r="L13" s="5">
        <v>287800</v>
      </c>
      <c r="M13" s="18">
        <v>287800</v>
      </c>
      <c r="N13" s="5">
        <v>162252</v>
      </c>
      <c r="O13" s="5">
        <v>162252</v>
      </c>
      <c r="P13" s="5">
        <v>343500</v>
      </c>
      <c r="Q13" s="5">
        <v>343500</v>
      </c>
      <c r="R13" s="5">
        <v>241500</v>
      </c>
      <c r="S13" s="18">
        <v>241500</v>
      </c>
      <c r="T13" s="5">
        <v>161100</v>
      </c>
      <c r="U13" s="5">
        <v>161100</v>
      </c>
      <c r="V13" s="5">
        <v>588692</v>
      </c>
      <c r="W13" s="5">
        <v>588692</v>
      </c>
      <c r="X13" s="5">
        <v>76000</v>
      </c>
      <c r="Y13" s="5">
        <v>76000</v>
      </c>
      <c r="Z13" s="5">
        <v>0</v>
      </c>
      <c r="AA13" s="5">
        <v>0</v>
      </c>
      <c r="AB13" s="20">
        <f t="shared" si="0"/>
        <v>2904167.02</v>
      </c>
      <c r="AC13" s="20">
        <f t="shared" si="1"/>
        <v>2904167.02</v>
      </c>
    </row>
    <row r="14" spans="1:29" ht="33.75" customHeight="1">
      <c r="A14" s="17">
        <v>6</v>
      </c>
      <c r="B14" s="32" t="s">
        <v>21</v>
      </c>
      <c r="C14" s="32"/>
      <c r="D14" s="5">
        <v>221721.79</v>
      </c>
      <c r="E14" s="5">
        <v>221721.79</v>
      </c>
      <c r="F14" s="5">
        <v>0</v>
      </c>
      <c r="G14" s="5">
        <v>0</v>
      </c>
      <c r="H14" s="5">
        <v>386.62</v>
      </c>
      <c r="I14" s="5">
        <v>386.62</v>
      </c>
      <c r="J14" s="5">
        <v>91290.45</v>
      </c>
      <c r="K14" s="5">
        <v>91290.45</v>
      </c>
      <c r="L14" s="5">
        <v>0</v>
      </c>
      <c r="M14" s="18">
        <v>0</v>
      </c>
      <c r="N14" s="5">
        <v>0</v>
      </c>
      <c r="O14" s="5">
        <v>0</v>
      </c>
      <c r="P14" s="5">
        <v>0</v>
      </c>
      <c r="Q14" s="5">
        <v>0</v>
      </c>
      <c r="R14" s="5">
        <v>413462.51</v>
      </c>
      <c r="S14" s="18">
        <v>413462.51</v>
      </c>
      <c r="T14" s="5">
        <v>168801.24</v>
      </c>
      <c r="U14" s="5">
        <v>168801.24</v>
      </c>
      <c r="V14" s="5">
        <v>13890.91</v>
      </c>
      <c r="W14" s="5">
        <v>13890.91</v>
      </c>
      <c r="X14" s="5">
        <v>0</v>
      </c>
      <c r="Y14" s="5">
        <v>0</v>
      </c>
      <c r="Z14" s="5">
        <v>0</v>
      </c>
      <c r="AA14" s="5">
        <v>0</v>
      </c>
      <c r="AB14" s="19">
        <f t="shared" si="0"/>
        <v>909553.52</v>
      </c>
      <c r="AC14" s="19">
        <f t="shared" si="1"/>
        <v>909553.52</v>
      </c>
    </row>
    <row r="15" spans="1:29" ht="15" customHeight="1">
      <c r="A15" s="17">
        <v>7</v>
      </c>
      <c r="B15" s="32" t="s">
        <v>22</v>
      </c>
      <c r="C15" s="32"/>
      <c r="D15" s="5">
        <v>774595.39</v>
      </c>
      <c r="E15" s="5">
        <v>746297.99</v>
      </c>
      <c r="F15" s="5">
        <v>30000</v>
      </c>
      <c r="G15" s="5">
        <v>30000</v>
      </c>
      <c r="H15" s="5">
        <v>153772.06</v>
      </c>
      <c r="I15" s="5">
        <v>144591.38</v>
      </c>
      <c r="J15" s="5">
        <v>14432.45</v>
      </c>
      <c r="K15" s="5">
        <v>13666.12</v>
      </c>
      <c r="L15" s="5">
        <v>2000</v>
      </c>
      <c r="M15" s="5">
        <v>2000</v>
      </c>
      <c r="N15" s="5">
        <v>0</v>
      </c>
      <c r="O15" s="5">
        <v>0</v>
      </c>
      <c r="P15" s="5">
        <v>3308.52</v>
      </c>
      <c r="Q15" s="5">
        <v>3154.26</v>
      </c>
      <c r="R15" s="5">
        <v>0</v>
      </c>
      <c r="S15" s="18">
        <v>0</v>
      </c>
      <c r="T15" s="5">
        <v>0</v>
      </c>
      <c r="U15" s="5">
        <v>0</v>
      </c>
      <c r="V15" s="5">
        <v>20846.05</v>
      </c>
      <c r="W15" s="5">
        <v>19981.13</v>
      </c>
      <c r="X15" s="5">
        <v>0</v>
      </c>
      <c r="Y15" s="5">
        <v>0</v>
      </c>
      <c r="Z15" s="5">
        <v>0</v>
      </c>
      <c r="AA15" s="5">
        <v>0</v>
      </c>
      <c r="AB15" s="19">
        <f t="shared" si="0"/>
        <v>998954.47</v>
      </c>
      <c r="AC15" s="19">
        <f t="shared" si="1"/>
        <v>959690.88</v>
      </c>
    </row>
    <row r="16" spans="1:29" ht="33" customHeight="1">
      <c r="A16" s="17">
        <v>8</v>
      </c>
      <c r="B16" s="32" t="s">
        <v>23</v>
      </c>
      <c r="C16" s="32"/>
      <c r="D16" s="5">
        <v>3147000</v>
      </c>
      <c r="E16" s="5">
        <v>3147000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18">
        <v>0</v>
      </c>
      <c r="T16" s="5">
        <v>0</v>
      </c>
      <c r="U16" s="5">
        <v>0</v>
      </c>
      <c r="V16" s="5">
        <v>0</v>
      </c>
      <c r="W16" s="5">
        <v>0</v>
      </c>
      <c r="X16" s="5">
        <v>0</v>
      </c>
      <c r="Y16" s="5">
        <v>0</v>
      </c>
      <c r="Z16" s="5">
        <v>0</v>
      </c>
      <c r="AA16" s="5">
        <v>0</v>
      </c>
      <c r="AB16" s="19">
        <f t="shared" si="0"/>
        <v>3147000</v>
      </c>
      <c r="AC16" s="19">
        <f t="shared" si="1"/>
        <v>3147000</v>
      </c>
    </row>
    <row r="17" spans="1:29" ht="25.5" customHeight="1">
      <c r="A17" s="17">
        <v>9</v>
      </c>
      <c r="B17" s="32" t="s">
        <v>24</v>
      </c>
      <c r="C17" s="32"/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9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18">
        <v>0</v>
      </c>
      <c r="T17" s="5">
        <v>0</v>
      </c>
      <c r="U17" s="5">
        <v>0</v>
      </c>
      <c r="V17" s="5">
        <v>0</v>
      </c>
      <c r="W17" s="5">
        <v>0</v>
      </c>
      <c r="X17" s="5">
        <v>0</v>
      </c>
      <c r="Y17" s="5">
        <v>0</v>
      </c>
      <c r="Z17" s="5">
        <v>0</v>
      </c>
      <c r="AA17" s="5">
        <v>0</v>
      </c>
      <c r="AB17" s="19">
        <f t="shared" si="0"/>
        <v>0</v>
      </c>
      <c r="AC17" s="19">
        <f t="shared" si="1"/>
        <v>0</v>
      </c>
    </row>
    <row r="18" spans="1:29" ht="35.25" customHeight="1">
      <c r="A18" s="17">
        <v>10</v>
      </c>
      <c r="B18" s="32" t="s">
        <v>25</v>
      </c>
      <c r="C18" s="32"/>
      <c r="D18" s="5">
        <v>1061000</v>
      </c>
      <c r="E18" s="5">
        <v>0</v>
      </c>
      <c r="F18" s="5">
        <v>0</v>
      </c>
      <c r="G18" s="5">
        <v>0</v>
      </c>
      <c r="H18" s="5">
        <v>1072000</v>
      </c>
      <c r="I18" s="5">
        <v>0</v>
      </c>
      <c r="J18" s="5">
        <v>26400</v>
      </c>
      <c r="K18" s="9">
        <v>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18">
        <v>0</v>
      </c>
      <c r="T18" s="5">
        <v>1051422</v>
      </c>
      <c r="U18" s="5">
        <v>551422</v>
      </c>
      <c r="V18" s="5">
        <v>0</v>
      </c>
      <c r="W18" s="5">
        <v>0</v>
      </c>
      <c r="X18" s="5">
        <v>0</v>
      </c>
      <c r="Y18" s="5">
        <v>0</v>
      </c>
      <c r="Z18" s="5">
        <v>0</v>
      </c>
      <c r="AA18" s="5">
        <v>0</v>
      </c>
      <c r="AB18" s="19">
        <f t="shared" si="0"/>
        <v>3210822</v>
      </c>
      <c r="AC18" s="19">
        <f t="shared" si="1"/>
        <v>551422</v>
      </c>
    </row>
    <row r="19" spans="1:29" ht="15" customHeight="1">
      <c r="A19" s="17">
        <v>11</v>
      </c>
      <c r="B19" s="32" t="s">
        <v>26</v>
      </c>
      <c r="C19" s="32"/>
      <c r="D19" s="5">
        <v>220000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9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18">
        <v>0</v>
      </c>
      <c r="T19" s="5">
        <v>0</v>
      </c>
      <c r="U19" s="5">
        <v>0</v>
      </c>
      <c r="V19" s="5">
        <v>0</v>
      </c>
      <c r="W19" s="5">
        <v>0</v>
      </c>
      <c r="X19" s="5">
        <v>0</v>
      </c>
      <c r="Y19" s="5">
        <v>0</v>
      </c>
      <c r="Z19" s="5">
        <v>0</v>
      </c>
      <c r="AA19" s="5">
        <v>0</v>
      </c>
      <c r="AB19" s="19">
        <f t="shared" si="0"/>
        <v>220000</v>
      </c>
      <c r="AC19" s="19">
        <f t="shared" si="1"/>
        <v>0</v>
      </c>
    </row>
    <row r="20" spans="1:29" ht="30" customHeight="1">
      <c r="A20" s="17">
        <v>12</v>
      </c>
      <c r="B20" s="28" t="s">
        <v>27</v>
      </c>
      <c r="C20" s="28"/>
      <c r="D20" s="12">
        <f aca="true" t="shared" si="2" ref="D20:O20">SUM(D9:D19)</f>
        <v>15517619.49</v>
      </c>
      <c r="E20" s="12">
        <f t="shared" si="2"/>
        <v>13770432</v>
      </c>
      <c r="F20" s="12">
        <f t="shared" si="2"/>
        <v>284022.86</v>
      </c>
      <c r="G20" s="12">
        <f t="shared" si="2"/>
        <v>284022.86</v>
      </c>
      <c r="H20" s="12">
        <f t="shared" si="2"/>
        <v>5040907.720000001</v>
      </c>
      <c r="I20" s="12">
        <f t="shared" si="2"/>
        <v>3827575.9899999998</v>
      </c>
      <c r="J20" s="12">
        <f t="shared" si="2"/>
        <v>2738882.4600000004</v>
      </c>
      <c r="K20" s="12">
        <f t="shared" si="2"/>
        <v>2700301.49</v>
      </c>
      <c r="L20" s="12">
        <f t="shared" si="2"/>
        <v>1065511.84</v>
      </c>
      <c r="M20" s="12">
        <f t="shared" si="2"/>
        <v>1065511.84</v>
      </c>
      <c r="N20" s="12">
        <f t="shared" si="2"/>
        <v>545814.8500000001</v>
      </c>
      <c r="O20" s="12">
        <f t="shared" si="2"/>
        <v>545814.8500000001</v>
      </c>
      <c r="P20" s="11">
        <f>SUM(P8:P19)</f>
        <v>1571845.69</v>
      </c>
      <c r="Q20" s="11">
        <f>SUM(Q8:Q19)</f>
        <v>1569407.55</v>
      </c>
      <c r="R20" s="11">
        <f aca="true" t="shared" si="3" ref="R20:AA20">SUM(R9:R19)</f>
        <v>3987992.9000000004</v>
      </c>
      <c r="S20" s="11">
        <f t="shared" si="3"/>
        <v>3987992.9000000004</v>
      </c>
      <c r="T20" s="12">
        <f t="shared" si="3"/>
        <v>13658901.479999999</v>
      </c>
      <c r="U20" s="12">
        <f t="shared" si="3"/>
        <v>13151883.479999999</v>
      </c>
      <c r="V20" s="12">
        <f t="shared" si="3"/>
        <v>6377774.63</v>
      </c>
      <c r="W20" s="12">
        <f t="shared" si="3"/>
        <v>5764052.16</v>
      </c>
      <c r="X20" s="12">
        <f t="shared" si="3"/>
        <v>369723.54000000004</v>
      </c>
      <c r="Y20" s="12">
        <f t="shared" si="3"/>
        <v>369723.54000000004</v>
      </c>
      <c r="Z20" s="12">
        <f t="shared" si="3"/>
        <v>0</v>
      </c>
      <c r="AA20" s="12">
        <f t="shared" si="3"/>
        <v>0</v>
      </c>
      <c r="AB20" s="11">
        <f aca="true" t="shared" si="4" ref="AB20:AB31">D20+F20+H20+J20+L20+N20+P20+R20+T20+V20+X20+Z20</f>
        <v>51158997.46</v>
      </c>
      <c r="AC20" s="11">
        <f aca="true" t="shared" si="5" ref="AC20:AC31">E20+G20+I20+K20+M20+O20+Q20+S20+U20+W20+Y20+AA20</f>
        <v>47036718.65999999</v>
      </c>
    </row>
    <row r="21" spans="1:29" ht="30" customHeight="1">
      <c r="A21" s="17">
        <v>1</v>
      </c>
      <c r="B21" s="34" t="s">
        <v>28</v>
      </c>
      <c r="C21" s="34"/>
      <c r="D21" s="5">
        <v>6474800</v>
      </c>
      <c r="E21" s="5">
        <v>1472000</v>
      </c>
      <c r="F21" s="5">
        <v>0</v>
      </c>
      <c r="G21" s="5">
        <v>0</v>
      </c>
      <c r="H21" s="5">
        <v>50000</v>
      </c>
      <c r="I21" s="5">
        <v>50000</v>
      </c>
      <c r="J21" s="5">
        <v>0</v>
      </c>
      <c r="K21" s="5">
        <v>0</v>
      </c>
      <c r="L21" s="5">
        <v>0</v>
      </c>
      <c r="M21" s="18">
        <v>0</v>
      </c>
      <c r="N21" s="5">
        <v>0</v>
      </c>
      <c r="O21" s="5">
        <v>0</v>
      </c>
      <c r="P21" s="5">
        <v>0</v>
      </c>
      <c r="Q21" s="5">
        <v>0</v>
      </c>
      <c r="R21" s="5">
        <v>11816288.4</v>
      </c>
      <c r="S21" s="18">
        <v>5301500</v>
      </c>
      <c r="T21" s="5">
        <v>2554000</v>
      </c>
      <c r="U21" s="5">
        <v>2115000</v>
      </c>
      <c r="V21" s="5">
        <v>13000</v>
      </c>
      <c r="W21" s="5">
        <v>13000</v>
      </c>
      <c r="X21" s="5">
        <v>0</v>
      </c>
      <c r="Y21" s="5">
        <v>0</v>
      </c>
      <c r="Z21" s="5">
        <v>0</v>
      </c>
      <c r="AA21" s="5">
        <v>0</v>
      </c>
      <c r="AB21" s="19">
        <f t="shared" si="4"/>
        <v>20908088.4</v>
      </c>
      <c r="AC21" s="19">
        <f t="shared" si="5"/>
        <v>8951500</v>
      </c>
    </row>
    <row r="22" spans="1:29" ht="15" customHeight="1">
      <c r="A22" s="17">
        <v>2</v>
      </c>
      <c r="B22" s="32" t="s">
        <v>29</v>
      </c>
      <c r="C22" s="32"/>
      <c r="D22" s="5">
        <v>10000</v>
      </c>
      <c r="E22" s="5">
        <v>10000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18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18">
        <v>0</v>
      </c>
      <c r="T22" s="5">
        <v>0</v>
      </c>
      <c r="U22" s="5">
        <v>0</v>
      </c>
      <c r="V22" s="5">
        <v>0</v>
      </c>
      <c r="W22" s="5">
        <v>0</v>
      </c>
      <c r="X22" s="5">
        <v>0</v>
      </c>
      <c r="Y22" s="5">
        <v>0</v>
      </c>
      <c r="Z22" s="5">
        <v>0</v>
      </c>
      <c r="AA22" s="5">
        <v>0</v>
      </c>
      <c r="AB22" s="19">
        <f t="shared" si="4"/>
        <v>10000</v>
      </c>
      <c r="AC22" s="19">
        <f t="shared" si="5"/>
        <v>10000</v>
      </c>
    </row>
    <row r="23" spans="1:29" ht="42" customHeight="1">
      <c r="A23" s="17">
        <v>3</v>
      </c>
      <c r="B23" s="32" t="s">
        <v>30</v>
      </c>
      <c r="C23" s="32"/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18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  <c r="W23" s="5">
        <v>0</v>
      </c>
      <c r="X23" s="5">
        <v>0</v>
      </c>
      <c r="Y23" s="5">
        <v>0</v>
      </c>
      <c r="Z23" s="5">
        <v>0</v>
      </c>
      <c r="AA23" s="5">
        <v>0</v>
      </c>
      <c r="AB23" s="19">
        <f t="shared" si="4"/>
        <v>0</v>
      </c>
      <c r="AC23" s="19">
        <f t="shared" si="5"/>
        <v>0</v>
      </c>
    </row>
    <row r="24" spans="1:29" ht="36" customHeight="1">
      <c r="A24" s="17">
        <v>4</v>
      </c>
      <c r="B24" s="32" t="s">
        <v>31</v>
      </c>
      <c r="C24" s="32"/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18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  <c r="W24" s="5">
        <v>0</v>
      </c>
      <c r="X24" s="5">
        <v>0</v>
      </c>
      <c r="Y24" s="5">
        <v>0</v>
      </c>
      <c r="Z24" s="5">
        <v>0</v>
      </c>
      <c r="AA24" s="5">
        <v>0</v>
      </c>
      <c r="AB24" s="19">
        <f t="shared" si="4"/>
        <v>0</v>
      </c>
      <c r="AC24" s="19">
        <f t="shared" si="5"/>
        <v>0</v>
      </c>
    </row>
    <row r="25" spans="1:29" ht="56.25" customHeight="1">
      <c r="A25" s="17">
        <v>5</v>
      </c>
      <c r="B25" s="32" t="s">
        <v>32</v>
      </c>
      <c r="C25" s="32"/>
      <c r="D25" s="5">
        <v>155000</v>
      </c>
      <c r="E25" s="5">
        <v>155000</v>
      </c>
      <c r="F25" s="5">
        <v>0</v>
      </c>
      <c r="G25" s="5">
        <v>0</v>
      </c>
      <c r="H25" s="5">
        <v>100000</v>
      </c>
      <c r="I25" s="5">
        <v>100000</v>
      </c>
      <c r="J25" s="5">
        <v>0</v>
      </c>
      <c r="K25" s="5">
        <v>0</v>
      </c>
      <c r="L25" s="5">
        <v>5000</v>
      </c>
      <c r="M25" s="18">
        <v>5000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  <c r="W25" s="5">
        <v>0</v>
      </c>
      <c r="X25" s="5">
        <v>0</v>
      </c>
      <c r="Y25" s="5">
        <v>0</v>
      </c>
      <c r="Z25" s="5">
        <v>0</v>
      </c>
      <c r="AA25" s="5">
        <v>0</v>
      </c>
      <c r="AB25" s="19">
        <f t="shared" si="4"/>
        <v>260000</v>
      </c>
      <c r="AC25" s="19">
        <f t="shared" si="5"/>
        <v>260000</v>
      </c>
    </row>
    <row r="26" spans="1:29" ht="36.75" customHeight="1">
      <c r="A26" s="17">
        <v>6</v>
      </c>
      <c r="B26" s="32" t="s">
        <v>33</v>
      </c>
      <c r="C26" s="32"/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18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  <c r="W26" s="5">
        <v>0</v>
      </c>
      <c r="X26" s="5">
        <v>0</v>
      </c>
      <c r="Y26" s="5">
        <v>0</v>
      </c>
      <c r="Z26" s="5">
        <v>0</v>
      </c>
      <c r="AA26" s="5">
        <v>0</v>
      </c>
      <c r="AB26" s="19">
        <f t="shared" si="4"/>
        <v>0</v>
      </c>
      <c r="AC26" s="19">
        <f t="shared" si="5"/>
        <v>0</v>
      </c>
    </row>
    <row r="27" spans="1:29" ht="21" customHeight="1">
      <c r="A27" s="17">
        <v>7</v>
      </c>
      <c r="B27" s="32" t="s">
        <v>34</v>
      </c>
      <c r="C27" s="32"/>
      <c r="D27" s="5">
        <v>37500</v>
      </c>
      <c r="E27" s="5">
        <v>37500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18">
        <v>0</v>
      </c>
      <c r="N27" s="5">
        <v>10000</v>
      </c>
      <c r="O27" s="5">
        <v>10000</v>
      </c>
      <c r="P27" s="5">
        <v>0</v>
      </c>
      <c r="Q27" s="5">
        <v>0</v>
      </c>
      <c r="R27" s="5">
        <v>100000</v>
      </c>
      <c r="S27" s="5">
        <v>100000</v>
      </c>
      <c r="T27" s="5">
        <v>50000</v>
      </c>
      <c r="U27" s="5">
        <v>50000</v>
      </c>
      <c r="V27" s="5">
        <v>0</v>
      </c>
      <c r="W27" s="5">
        <v>0</v>
      </c>
      <c r="X27" s="5">
        <v>0</v>
      </c>
      <c r="Y27" s="5">
        <v>0</v>
      </c>
      <c r="Z27" s="5">
        <v>0</v>
      </c>
      <c r="AA27" s="5">
        <v>0</v>
      </c>
      <c r="AB27" s="19">
        <f t="shared" si="4"/>
        <v>197500</v>
      </c>
      <c r="AC27" s="19">
        <f t="shared" si="5"/>
        <v>197500</v>
      </c>
    </row>
    <row r="28" spans="1:29" ht="21.75" customHeight="1">
      <c r="A28" s="17">
        <v>8</v>
      </c>
      <c r="B28" s="32" t="s">
        <v>35</v>
      </c>
      <c r="C28" s="32"/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18">
        <v>0</v>
      </c>
      <c r="N28" s="5">
        <v>0</v>
      </c>
      <c r="O28" s="5">
        <v>0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  <c r="U28" s="5">
        <v>0</v>
      </c>
      <c r="V28" s="5">
        <v>0</v>
      </c>
      <c r="W28" s="5">
        <v>0</v>
      </c>
      <c r="X28" s="5">
        <v>0</v>
      </c>
      <c r="Y28" s="5">
        <v>0</v>
      </c>
      <c r="Z28" s="5">
        <v>0</v>
      </c>
      <c r="AA28" s="5">
        <v>0</v>
      </c>
      <c r="AB28" s="19">
        <f t="shared" si="4"/>
        <v>0</v>
      </c>
      <c r="AC28" s="19">
        <f t="shared" si="5"/>
        <v>0</v>
      </c>
    </row>
    <row r="29" spans="1:29" ht="15" customHeight="1">
      <c r="A29" s="17">
        <v>9</v>
      </c>
      <c r="B29" s="32" t="s">
        <v>36</v>
      </c>
      <c r="C29" s="32"/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18">
        <v>0</v>
      </c>
      <c r="N29" s="5">
        <v>0</v>
      </c>
      <c r="O29" s="5">
        <v>0</v>
      </c>
      <c r="P29" s="5">
        <v>0</v>
      </c>
      <c r="Q29" s="5">
        <v>0</v>
      </c>
      <c r="R29" s="5">
        <v>0</v>
      </c>
      <c r="S29" s="5">
        <v>0</v>
      </c>
      <c r="T29" s="5">
        <v>0</v>
      </c>
      <c r="U29" s="5">
        <v>0</v>
      </c>
      <c r="V29" s="5">
        <v>0</v>
      </c>
      <c r="W29" s="5">
        <v>0</v>
      </c>
      <c r="X29" s="5">
        <v>0</v>
      </c>
      <c r="Y29" s="5">
        <v>0</v>
      </c>
      <c r="Z29" s="5">
        <v>0</v>
      </c>
      <c r="AA29" s="5">
        <v>0</v>
      </c>
      <c r="AB29" s="19">
        <f t="shared" si="4"/>
        <v>0</v>
      </c>
      <c r="AC29" s="19">
        <f t="shared" si="5"/>
        <v>0</v>
      </c>
    </row>
    <row r="30" spans="1:29" ht="29.25" customHeight="1">
      <c r="A30" s="17">
        <v>10</v>
      </c>
      <c r="B30" s="32" t="s">
        <v>37</v>
      </c>
      <c r="C30" s="32"/>
      <c r="D30" s="5">
        <v>0</v>
      </c>
      <c r="E30" s="5">
        <v>0</v>
      </c>
      <c r="F30" s="5">
        <v>0</v>
      </c>
      <c r="G30" s="5">
        <v>0</v>
      </c>
      <c r="H30" s="5">
        <v>0</v>
      </c>
      <c r="I30" s="5">
        <v>0</v>
      </c>
      <c r="J30" s="5">
        <v>0</v>
      </c>
      <c r="K30" s="5">
        <v>0</v>
      </c>
      <c r="L30" s="5">
        <v>0</v>
      </c>
      <c r="M30" s="18">
        <v>0</v>
      </c>
      <c r="N30" s="5">
        <v>0</v>
      </c>
      <c r="O30" s="5">
        <v>0</v>
      </c>
      <c r="P30" s="5">
        <v>0</v>
      </c>
      <c r="Q30" s="5">
        <v>0</v>
      </c>
      <c r="R30" s="5">
        <v>0</v>
      </c>
      <c r="S30" s="5">
        <v>0</v>
      </c>
      <c r="T30" s="5">
        <v>0</v>
      </c>
      <c r="U30" s="5">
        <v>0</v>
      </c>
      <c r="V30" s="5">
        <v>0</v>
      </c>
      <c r="W30" s="5">
        <v>0</v>
      </c>
      <c r="X30" s="5">
        <v>0</v>
      </c>
      <c r="Y30" s="5">
        <v>0</v>
      </c>
      <c r="Z30" s="5">
        <v>0</v>
      </c>
      <c r="AA30" s="5">
        <v>0</v>
      </c>
      <c r="AB30" s="19">
        <f t="shared" si="4"/>
        <v>0</v>
      </c>
      <c r="AC30" s="19">
        <f t="shared" si="5"/>
        <v>0</v>
      </c>
    </row>
    <row r="31" spans="1:29" ht="32.25" customHeight="1">
      <c r="A31" s="17">
        <v>11</v>
      </c>
      <c r="B31" s="28" t="s">
        <v>38</v>
      </c>
      <c r="C31" s="28"/>
      <c r="D31" s="12">
        <f aca="true" t="shared" si="6" ref="D31:AA31">SUM(D21:D30)</f>
        <v>6677300</v>
      </c>
      <c r="E31" s="12">
        <f t="shared" si="6"/>
        <v>1674500</v>
      </c>
      <c r="F31" s="12">
        <f t="shared" si="6"/>
        <v>0</v>
      </c>
      <c r="G31" s="12">
        <f t="shared" si="6"/>
        <v>0</v>
      </c>
      <c r="H31" s="12">
        <f t="shared" si="6"/>
        <v>150000</v>
      </c>
      <c r="I31" s="12">
        <f t="shared" si="6"/>
        <v>150000</v>
      </c>
      <c r="J31" s="12">
        <f t="shared" si="6"/>
        <v>0</v>
      </c>
      <c r="K31" s="12">
        <f t="shared" si="6"/>
        <v>0</v>
      </c>
      <c r="L31" s="12">
        <f t="shared" si="6"/>
        <v>5000</v>
      </c>
      <c r="M31" s="12">
        <f t="shared" si="6"/>
        <v>5000</v>
      </c>
      <c r="N31" s="12">
        <f t="shared" si="6"/>
        <v>10000</v>
      </c>
      <c r="O31" s="12">
        <f t="shared" si="6"/>
        <v>10000</v>
      </c>
      <c r="P31" s="12">
        <f t="shared" si="6"/>
        <v>0</v>
      </c>
      <c r="Q31" s="12">
        <f t="shared" si="6"/>
        <v>0</v>
      </c>
      <c r="R31" s="12">
        <f t="shared" si="6"/>
        <v>11916288.4</v>
      </c>
      <c r="S31" s="12">
        <f t="shared" si="6"/>
        <v>5401500</v>
      </c>
      <c r="T31" s="12">
        <f t="shared" si="6"/>
        <v>2604000</v>
      </c>
      <c r="U31" s="12">
        <f t="shared" si="6"/>
        <v>2165000</v>
      </c>
      <c r="V31" s="12">
        <f t="shared" si="6"/>
        <v>13000</v>
      </c>
      <c r="W31" s="12">
        <f t="shared" si="6"/>
        <v>13000</v>
      </c>
      <c r="X31" s="12">
        <f t="shared" si="6"/>
        <v>0</v>
      </c>
      <c r="Y31" s="12">
        <f t="shared" si="6"/>
        <v>0</v>
      </c>
      <c r="Z31" s="12">
        <f t="shared" si="6"/>
        <v>0</v>
      </c>
      <c r="AA31" s="12">
        <f t="shared" si="6"/>
        <v>0</v>
      </c>
      <c r="AB31" s="11">
        <f t="shared" si="4"/>
        <v>21375588.4</v>
      </c>
      <c r="AC31" s="11">
        <f t="shared" si="5"/>
        <v>9419000</v>
      </c>
    </row>
    <row r="32" spans="1:29" ht="19.5" customHeight="1">
      <c r="A32" s="27"/>
      <c r="B32" s="32"/>
      <c r="C32" s="32"/>
      <c r="D32" s="5"/>
      <c r="E32" s="5"/>
      <c r="F32" s="5"/>
      <c r="G32" s="5"/>
      <c r="H32" s="5"/>
      <c r="I32" s="9"/>
      <c r="J32" s="5"/>
      <c r="K32" s="9"/>
      <c r="L32" s="5"/>
      <c r="M32" s="6"/>
      <c r="N32" s="5"/>
      <c r="O32" s="12"/>
      <c r="P32" s="9"/>
      <c r="Q32" s="9"/>
      <c r="R32" s="9"/>
      <c r="S32" s="6"/>
      <c r="T32" s="5"/>
      <c r="U32" s="9"/>
      <c r="V32" s="5"/>
      <c r="W32" s="9"/>
      <c r="X32" s="5"/>
      <c r="Y32" s="9"/>
      <c r="Z32" s="5"/>
      <c r="AA32" s="9"/>
      <c r="AB32" s="9"/>
      <c r="AC32" s="9"/>
    </row>
    <row r="33" spans="1:29" ht="62.25" customHeight="1">
      <c r="A33" s="17"/>
      <c r="B33" s="29" t="s">
        <v>43</v>
      </c>
      <c r="C33" s="30"/>
      <c r="D33" s="12">
        <v>14923347.54</v>
      </c>
      <c r="E33" s="12">
        <v>14923347.54</v>
      </c>
      <c r="F33" s="12">
        <v>0</v>
      </c>
      <c r="G33" s="12"/>
      <c r="H33" s="12">
        <v>0</v>
      </c>
      <c r="I33" s="12"/>
      <c r="J33" s="12">
        <v>0</v>
      </c>
      <c r="K33" s="12"/>
      <c r="L33" s="12">
        <v>0</v>
      </c>
      <c r="M33" s="12"/>
      <c r="N33" s="12">
        <v>0</v>
      </c>
      <c r="O33" s="12"/>
      <c r="P33" s="12">
        <v>0</v>
      </c>
      <c r="Q33" s="12"/>
      <c r="R33" s="12">
        <v>0</v>
      </c>
      <c r="S33" s="12"/>
      <c r="T33" s="12">
        <v>0</v>
      </c>
      <c r="U33" s="12"/>
      <c r="V33" s="12">
        <v>0</v>
      </c>
      <c r="W33" s="12"/>
      <c r="X33" s="12">
        <v>0</v>
      </c>
      <c r="Y33" s="12"/>
      <c r="Z33" s="12">
        <v>0</v>
      </c>
      <c r="AA33" s="12"/>
      <c r="AB33" s="11">
        <f>D33+F33+H33+J33+L33+N33+P33+R33+T33+V33+X33+Z33</f>
        <v>14923347.54</v>
      </c>
      <c r="AC33" s="11">
        <f>E33+G33+I33+K33+M33+O33+Q33+S33+U33+W33+Y33+AA33</f>
        <v>14923347.54</v>
      </c>
    </row>
    <row r="34" spans="1:29" ht="16.5" customHeight="1">
      <c r="A34" s="27"/>
      <c r="B34" s="33"/>
      <c r="C34" s="34"/>
      <c r="D34" s="5"/>
      <c r="E34" s="5"/>
      <c r="F34" s="5"/>
      <c r="G34" s="5"/>
      <c r="H34" s="5"/>
      <c r="I34" s="9"/>
      <c r="J34" s="5"/>
      <c r="K34" s="9"/>
      <c r="L34" s="5"/>
      <c r="M34" s="6"/>
      <c r="N34" s="5"/>
      <c r="O34" s="9"/>
      <c r="P34" s="9"/>
      <c r="Q34" s="9"/>
      <c r="R34" s="9"/>
      <c r="S34" s="12"/>
      <c r="T34" s="5"/>
      <c r="U34" s="9"/>
      <c r="V34" s="5"/>
      <c r="W34" s="9"/>
      <c r="X34" s="5"/>
      <c r="Y34" s="9"/>
      <c r="Z34" s="5"/>
      <c r="AA34" s="9"/>
      <c r="AB34" s="9"/>
      <c r="AC34" s="9"/>
    </row>
    <row r="35" spans="1:29" s="7" customFormat="1" ht="47.25" customHeight="1">
      <c r="A35" s="21"/>
      <c r="B35" s="31" t="s">
        <v>39</v>
      </c>
      <c r="C35" s="31"/>
      <c r="D35" s="22">
        <v>7735000</v>
      </c>
      <c r="E35" s="22">
        <v>7735000</v>
      </c>
      <c r="F35" s="8">
        <v>0</v>
      </c>
      <c r="G35" s="8"/>
      <c r="H35" s="8">
        <v>0</v>
      </c>
      <c r="I35" s="8"/>
      <c r="J35" s="8">
        <v>0</v>
      </c>
      <c r="K35" s="23"/>
      <c r="L35" s="8">
        <v>0</v>
      </c>
      <c r="M35" s="24"/>
      <c r="N35" s="8">
        <v>0</v>
      </c>
      <c r="O35" s="8"/>
      <c r="P35" s="8">
        <v>0</v>
      </c>
      <c r="Q35" s="23"/>
      <c r="R35" s="8">
        <v>0</v>
      </c>
      <c r="S35" s="24"/>
      <c r="T35" s="8">
        <v>0</v>
      </c>
      <c r="U35" s="23"/>
      <c r="V35" s="8">
        <v>0</v>
      </c>
      <c r="W35" s="23"/>
      <c r="X35" s="8">
        <v>0</v>
      </c>
      <c r="Y35" s="23"/>
      <c r="Z35" s="8">
        <v>0</v>
      </c>
      <c r="AA35" s="8"/>
      <c r="AB35" s="10">
        <f>D35+F35+H35+J35+L35+N35+P35+R35+T35+V35+X35+Z35</f>
        <v>7735000</v>
      </c>
      <c r="AC35" s="10">
        <f>E35+G35+I35+K35+M35+O35+Q35+S35+U35+W35+Y35+AA35</f>
        <v>7735000</v>
      </c>
    </row>
    <row r="36" spans="1:29" ht="13.5" customHeight="1">
      <c r="A36" s="17"/>
      <c r="D36" s="9"/>
      <c r="E36" s="9"/>
      <c r="F36" s="9"/>
      <c r="G36" s="9"/>
      <c r="H36" s="9"/>
      <c r="I36" s="9"/>
      <c r="J36" s="9"/>
      <c r="K36" s="9"/>
      <c r="L36" s="9"/>
      <c r="M36" s="6"/>
      <c r="N36" s="9"/>
      <c r="O36" s="9"/>
      <c r="P36" s="9"/>
      <c r="Q36" s="9"/>
      <c r="R36" s="9"/>
      <c r="S36" s="6"/>
      <c r="T36" s="9"/>
      <c r="U36" s="9"/>
      <c r="V36" s="9"/>
      <c r="W36" s="9"/>
      <c r="X36" s="9"/>
      <c r="Y36" s="9"/>
      <c r="Z36" s="9"/>
      <c r="AA36" s="9"/>
      <c r="AB36" s="9"/>
      <c r="AC36" s="9"/>
    </row>
    <row r="37" spans="1:29" ht="45" customHeight="1">
      <c r="A37" s="21"/>
      <c r="B37" s="31" t="s">
        <v>40</v>
      </c>
      <c r="C37" s="31"/>
      <c r="D37" s="25">
        <f>D20+D31+D33+D35</f>
        <v>44853267.03</v>
      </c>
      <c r="E37" s="25">
        <f aca="true" t="shared" si="7" ref="E37:AA37">E20+E31+E33+E35</f>
        <v>38103279.54</v>
      </c>
      <c r="F37" s="25">
        <f t="shared" si="7"/>
        <v>284022.86</v>
      </c>
      <c r="G37" s="25">
        <f t="shared" si="7"/>
        <v>284022.86</v>
      </c>
      <c r="H37" s="25">
        <f t="shared" si="7"/>
        <v>5190907.720000001</v>
      </c>
      <c r="I37" s="25">
        <f t="shared" si="7"/>
        <v>3977575.9899999998</v>
      </c>
      <c r="J37" s="25">
        <f t="shared" si="7"/>
        <v>2738882.4600000004</v>
      </c>
      <c r="K37" s="25">
        <f t="shared" si="7"/>
        <v>2700301.49</v>
      </c>
      <c r="L37" s="25">
        <f t="shared" si="7"/>
        <v>1070511.84</v>
      </c>
      <c r="M37" s="25">
        <f t="shared" si="7"/>
        <v>1070511.84</v>
      </c>
      <c r="N37" s="25">
        <f t="shared" si="7"/>
        <v>555814.8500000001</v>
      </c>
      <c r="O37" s="25">
        <f t="shared" si="7"/>
        <v>555814.8500000001</v>
      </c>
      <c r="P37" s="25">
        <f t="shared" si="7"/>
        <v>1571845.69</v>
      </c>
      <c r="Q37" s="25">
        <f t="shared" si="7"/>
        <v>1569407.55</v>
      </c>
      <c r="R37" s="25">
        <f t="shared" si="7"/>
        <v>15904281.3</v>
      </c>
      <c r="S37" s="25">
        <f t="shared" si="7"/>
        <v>9389492.9</v>
      </c>
      <c r="T37" s="25">
        <f t="shared" si="7"/>
        <v>16262901.479999999</v>
      </c>
      <c r="U37" s="25">
        <f t="shared" si="7"/>
        <v>15316883.479999999</v>
      </c>
      <c r="V37" s="25">
        <f t="shared" si="7"/>
        <v>6390774.63</v>
      </c>
      <c r="W37" s="25">
        <f t="shared" si="7"/>
        <v>5777052.16</v>
      </c>
      <c r="X37" s="25">
        <f t="shared" si="7"/>
        <v>369723.54000000004</v>
      </c>
      <c r="Y37" s="25">
        <f t="shared" si="7"/>
        <v>369723.54000000004</v>
      </c>
      <c r="Z37" s="25">
        <f t="shared" si="7"/>
        <v>0</v>
      </c>
      <c r="AA37" s="25">
        <f t="shared" si="7"/>
        <v>0</v>
      </c>
      <c r="AB37" s="26">
        <f>AB20+AB31+AB33+AB35</f>
        <v>95192933.4</v>
      </c>
      <c r="AC37" s="26">
        <f>AC20+AC31+AC33+AC35</f>
        <v>79114066.19999999</v>
      </c>
    </row>
  </sheetData>
  <sheetProtection selectLockedCells="1" selectUnlockedCells="1"/>
  <mergeCells count="42">
    <mergeCell ref="N4:O6"/>
    <mergeCell ref="P4:Q6"/>
    <mergeCell ref="A4:C7"/>
    <mergeCell ref="D4:E6"/>
    <mergeCell ref="F4:G6"/>
    <mergeCell ref="H4:I6"/>
    <mergeCell ref="Z4:AA6"/>
    <mergeCell ref="AB4:AC6"/>
    <mergeCell ref="B9:C9"/>
    <mergeCell ref="B10:C10"/>
    <mergeCell ref="R4:S6"/>
    <mergeCell ref="T4:U6"/>
    <mergeCell ref="V4:W6"/>
    <mergeCell ref="X4:Y6"/>
    <mergeCell ref="J4:K6"/>
    <mergeCell ref="L4:M6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3:C33"/>
    <mergeCell ref="B35:C35"/>
    <mergeCell ref="B37:C37"/>
    <mergeCell ref="B32:C32"/>
    <mergeCell ref="B34:C34"/>
  </mergeCells>
  <printOptions/>
  <pageMargins left="0.7083333333333334" right="0.7083333333333334" top="0.31527777777777777" bottom="0.31527777777777777" header="0.31527777777777777" footer="0.31527777777777777"/>
  <pageSetup horizontalDpi="300" verticalDpi="300" orientation="portrait" paperSize="77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Cervia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CECCARELLIE</cp:lastModifiedBy>
  <cp:lastPrinted>2016-05-06T09:44:02Z</cp:lastPrinted>
  <dcterms:created xsi:type="dcterms:W3CDTF">2016-05-02T11:57:58Z</dcterms:created>
  <dcterms:modified xsi:type="dcterms:W3CDTF">2016-05-06T10:39:59Z</dcterms:modified>
  <cp:category/>
  <cp:version/>
  <cp:contentType/>
  <cp:contentStatus/>
</cp:coreProperties>
</file>